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6" windowWidth="14940" windowHeight="8976"/>
  </bookViews>
  <sheets>
    <sheet name="1-й год" sheetId="1" r:id="rId1"/>
  </sheets>
  <definedNames>
    <definedName name="_xlnm.Print_Titles" localSheetId="0">'1-й год'!$11:$11</definedName>
    <definedName name="_xlnm.Print_Area" localSheetId="0">'1-й год'!$A$1:$H$61</definedName>
  </definedNames>
  <calcPr calcId="144525"/>
</workbook>
</file>

<file path=xl/calcChain.xml><?xml version="1.0" encoding="utf-8"?>
<calcChain xmlns="http://schemas.openxmlformats.org/spreadsheetml/2006/main">
  <c r="H53" i="1" l="1"/>
  <c r="G53" i="1"/>
  <c r="F53" i="1"/>
  <c r="F52" i="1"/>
  <c r="F51" i="1" s="1"/>
  <c r="F42" i="1" s="1"/>
  <c r="F41" i="1" s="1"/>
  <c r="H52" i="1"/>
  <c r="G52" i="1"/>
  <c r="H51" i="1"/>
  <c r="G51" i="1"/>
  <c r="G42" i="1" s="1"/>
  <c r="G41" i="1" s="1"/>
  <c r="H49" i="1"/>
  <c r="G49" i="1"/>
  <c r="F49" i="1"/>
  <c r="H46" i="1"/>
  <c r="G46" i="1"/>
  <c r="F46" i="1"/>
  <c r="H44" i="1"/>
  <c r="G44" i="1"/>
  <c r="F44" i="1"/>
  <c r="H43" i="1"/>
  <c r="H42" i="1" s="1"/>
  <c r="H41" i="1" s="1"/>
  <c r="G43" i="1"/>
  <c r="F43" i="1"/>
  <c r="H38" i="1"/>
  <c r="G38" i="1"/>
  <c r="F38" i="1"/>
  <c r="H36" i="1"/>
  <c r="G36" i="1"/>
  <c r="F36" i="1"/>
  <c r="H35" i="1"/>
  <c r="G35" i="1"/>
  <c r="F35" i="1"/>
  <c r="H32" i="1"/>
  <c r="G32" i="1"/>
  <c r="F32" i="1"/>
  <c r="H31" i="1"/>
  <c r="G31" i="1"/>
  <c r="F31" i="1"/>
  <c r="H28" i="1"/>
  <c r="G28" i="1"/>
  <c r="F28" i="1"/>
  <c r="H24" i="1"/>
  <c r="G24" i="1"/>
  <c r="F24" i="1"/>
  <c r="H23" i="1"/>
  <c r="G23" i="1"/>
  <c r="F23" i="1"/>
  <c r="H20" i="1"/>
  <c r="G20" i="1"/>
  <c r="F20" i="1"/>
  <c r="H18" i="1"/>
  <c r="G18" i="1"/>
  <c r="F18" i="1"/>
  <c r="H17" i="1"/>
  <c r="G17" i="1"/>
  <c r="F17" i="1"/>
  <c r="H14" i="1"/>
  <c r="G14" i="1"/>
  <c r="F14" i="1"/>
  <c r="H13" i="1"/>
  <c r="G13" i="1"/>
  <c r="F13" i="1"/>
  <c r="H56" i="1" l="1"/>
  <c r="G56" i="1"/>
  <c r="F56" i="1"/>
  <c r="K13" i="1"/>
  <c r="J13" i="1"/>
  <c r="L13" i="1"/>
</calcChain>
</file>

<file path=xl/sharedStrings.xml><?xml version="1.0" encoding="utf-8"?>
<sst xmlns="http://schemas.openxmlformats.org/spreadsheetml/2006/main" count="146" uniqueCount="126">
  <si>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</si>
  <si>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</si>
  <si>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</si>
  <si>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</si>
  <si>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</si>
  <si>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</si>
  <si>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</si>
  <si>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</si>
  <si>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</si>
  <si>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</si>
  <si>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</si>
  <si>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</si>
  <si>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</si>
  <si>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</si>
  <si>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</si>
  <si>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</si>
  <si>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</si>
  <si>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</si>
  <si>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</si>
  <si>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</si>
  <si>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</si>
  <si>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</si>
  <si>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</si>
  <si>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1 08 00000 00 0000 000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</si>
  <si>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</si>
  <si>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</si>
  <si>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</si>
  <si>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</si>
  <si>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</si>
  <si>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</si>
  <si>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</si>
  <si>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</si>
  <si>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</si>
  <si>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</si>
  <si>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</si>
  <si>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</si>
  <si>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</si>
  <si>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</si>
  <si>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1 16 90000 00 0000 140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</si>
  <si>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</si>
  <si>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</si>
  <si>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</si>
  <si>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</si>
  <si>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</si>
  <si>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</si>
  <si>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</si>
  <si>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</si>
  <si>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</si>
  <si>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</si>
  <si>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</si>
  <si>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</si>
  <si>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</si>
  <si>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</si>
  <si>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</si>
  <si>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</si>
  <si>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</si>
  <si>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Иные межбюджетные трансферты</t>
  </si>
  <si>
    <t>Приложение №1</t>
  </si>
  <si>
    <t xml:space="preserve"> " О бюджете Красюковского сельского поселения на 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</si>
  <si>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</si>
  <si>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1 08 04000 01 0000 110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</si>
  <si>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</si>
  <si>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1 08 04020 01 0000 110</t>
  </si>
  <si>
    <t>НАЛОГИ НА ИМУЩЕСТВО</t>
  </si>
  <si>
    <t>Налог на имущество физических лиц</t>
  </si>
  <si>
    <t>1 06 00000 00 0000 000</t>
  </si>
  <si>
    <t>1 06 01000 00 0000110</t>
  </si>
  <si>
    <t>Налог на имущество физических лиц,взимаемый по ставкам, применяемым к объектам налогообложения, расположенным в границахсельских  сельских поселений</t>
  </si>
  <si>
    <t>1 06 01030 10 0000110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</si>
  <si>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</si>
  <si>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</si>
  <si>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</si>
  <si>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</si>
  <si>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</si>
  <si>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1 06 06000 00 0000 000</t>
  </si>
  <si>
    <t>1 06 06030 00 0000 110</t>
  </si>
  <si>
    <t>1 06 06033 10 0000 110</t>
  </si>
  <si>
    <t>1 06 06040 00 0000 110</t>
  </si>
  <si>
    <t>1 06 06043 10 0000 110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</si>
  <si>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</si>
  <si>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</si>
  <si>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и в хозяйственном ведении муниципальных унитарных предприятий </t>
  </si>
  <si>
    <t>1 11 05030 00 0000 120</t>
  </si>
  <si>
    <t>1 11 05035 10 0000 120</t>
  </si>
  <si>
    <t xml:space="preserve">Дотации бюджетам сельских поселений на выравнивание бюджетной обеспеченности
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</si>
  <si>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</si>
  <si>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</si>
  <si>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переданных полномочий субъектов РФ</t>
  </si>
  <si>
    <t>Субвенции бюджетам  сельских поселений на выполнение переданных полномочий субъектов РФ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</si>
  <si>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</si>
  <si>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1 16 90050 10 0000 140</t>
  </si>
  <si>
    <t>Субвенции бюджетам бюджетной системы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</si>
  <si>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</si>
  <si>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</si>
  <si>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Начальник службы экономики и финансов                                                                  </t>
  </si>
  <si>
    <t>И.П. Гладкая</t>
  </si>
  <si>
    <t>ВСЕГО</t>
  </si>
  <si>
    <t xml:space="preserve">Наименование </t>
  </si>
  <si>
    <t>2019 год</t>
  </si>
  <si>
    <t>2020 год</t>
  </si>
  <si>
    <t xml:space="preserve">2019 год и на плановый период 2020 и 2021 годов"   </t>
  </si>
  <si>
    <t>Объем поступлений  доходов бюджета Красюковского сельского поселения на 2019 год и плановый период 2020-2021 годов</t>
  </si>
  <si>
    <t>2021 год</t>
  </si>
  <si>
    <t xml:space="preserve"> 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</si>
  <si>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</si>
  <si>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</si>
  <si>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</si>
  <si>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</si>
  <si>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</si>
  <si>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</si>
  <si>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</si>
  <si>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</si>
  <si>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</si>
  <si>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</si>
  <si>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</si>
  <si>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</si>
  <si>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2 02 49999 00 0000 150</t>
  </si>
  <si>
    <t xml:space="preserve"> 2 02 49999 10 0000 150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</si>
  <si>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</si>
  <si>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</si>
  <si>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</si>
  <si>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</si>
  <si>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</si>
  <si>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</si>
  <si>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к решению Собрания депутатов Красюковского сельского поселения</t>
  </si>
  <si>
    <t>№ 90 от 24  декабря 2018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</si>
</sst>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?"/>
    <numFmt numFmtId="166" formatCode="_-* #,##0.0_р_._-;\-* #,##0.0_р_._-;_-* &quot;-&quot;??_р_._-;_-@_-"/>
    <numFmt numFmtId="167" formatCode="_-* #,##0.0\ _₽_-;\-* #,##0.0\ _₽_-;_-* &quot;-&quot;?\ _₽_-;_-@_-"/>
  </numFmts>
  <fonts count="15" x14ac:knownFonts="1">
    <font>
      <sz val="10"/>
      <name val="Arial"/>
    </font>
    <font>
      <sz val="14"/>
      <name val="Times New Roman CYR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justify" vertical="center" wrapText="1"/>
    </xf>
    <xf numFmtId="165" fontId="6" fillId="0" borderId="1" xfId="0" applyNumberFormat="1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165" fontId="6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0" fillId="0" borderId="2" xfId="0" applyBorder="1"/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>
      <alignment horizontal="center"/>
    </xf>
    <xf numFmtId="49" fontId="8" fillId="0" borderId="1" xfId="0" applyNumberFormat="1" applyFont="1" applyBorder="1" applyAlignment="1" applyProtection="1">
      <alignment horizontal="left" vertical="center"/>
    </xf>
    <xf numFmtId="166" fontId="7" fillId="0" borderId="1" xfId="1" applyNumberFormat="1" applyFont="1" applyBorder="1" applyAlignment="1" applyProtection="1">
      <alignment horizontal="center"/>
    </xf>
    <xf numFmtId="166" fontId="4" fillId="0" borderId="1" xfId="1" applyNumberFormat="1" applyFont="1" applyBorder="1" applyAlignment="1" applyProtection="1">
      <alignment horizontal="center"/>
    </xf>
    <xf numFmtId="166" fontId="6" fillId="0" borderId="1" xfId="1" applyNumberFormat="1" applyFont="1" applyBorder="1" applyAlignment="1" applyProtection="1">
      <alignment horizontal="center"/>
    </xf>
    <xf numFmtId="166" fontId="2" fillId="0" borderId="2" xfId="1" applyNumberFormat="1" applyFont="1" applyBorder="1" applyAlignment="1">
      <alignment horizontal="center"/>
    </xf>
    <xf numFmtId="166" fontId="4" fillId="2" borderId="1" xfId="1" applyNumberFormat="1" applyFont="1" applyFill="1" applyBorder="1" applyAlignment="1" applyProtection="1">
      <alignment horizontal="center"/>
    </xf>
    <xf numFmtId="166" fontId="6" fillId="2" borderId="1" xfId="1" applyNumberFormat="1" applyFont="1" applyFill="1" applyBorder="1" applyAlignment="1" applyProtection="1">
      <alignment horizontal="center"/>
    </xf>
    <xf numFmtId="166" fontId="2" fillId="2" borderId="2" xfId="1" applyNumberFormat="1" applyFont="1" applyFill="1" applyBorder="1" applyAlignment="1">
      <alignment horizontal="center"/>
    </xf>
    <xf numFmtId="166" fontId="2" fillId="0" borderId="1" xfId="1" applyNumberFormat="1" applyFont="1" applyBorder="1" applyAlignment="1" applyProtection="1">
      <alignment horizontal="center"/>
    </xf>
    <xf numFmtId="0" fontId="12" fillId="0" borderId="0" xfId="0" applyFont="1"/>
    <xf numFmtId="0" fontId="1" fillId="0" borderId="0" xfId="0" applyFont="1" applyBorder="1" applyAlignment="1" applyProtection="1"/>
    <xf numFmtId="165" fontId="13" fillId="0" borderId="1" xfId="0" applyNumberFormat="1" applyFont="1" applyBorder="1" applyAlignment="1" applyProtection="1">
      <alignment horizontal="justify" vertical="center" wrapText="1"/>
    </xf>
    <xf numFmtId="49" fontId="14" fillId="0" borderId="1" xfId="0" applyNumberFormat="1" applyFont="1" applyBorder="1" applyAlignment="1" applyProtection="1">
      <alignment horizontal="center" vertical="center" wrapText="1"/>
    </xf>
    <xf numFmtId="165" fontId="14" fillId="0" borderId="1" xfId="0" applyNumberFormat="1" applyFont="1" applyBorder="1" applyAlignment="1" applyProtection="1">
      <alignment horizontal="justify" vertical="center" wrapText="1"/>
    </xf>
    <xf numFmtId="166" fontId="14" fillId="0" borderId="1" xfId="1" applyNumberFormat="1" applyFont="1" applyBorder="1" applyAlignment="1" applyProtection="1">
      <alignment horizontal="center"/>
    </xf>
    <xf numFmtId="0" fontId="2" fillId="0" borderId="2" xfId="0" applyFont="1" applyFill="1" applyBorder="1" applyAlignment="1">
      <alignment horizontal="lef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7" fontId="0" fillId="0" borderId="0" xfId="0" applyNumberFormat="1"/>
    <xf numFmtId="166" fontId="6" fillId="0" borderId="1" xfId="1" applyNumberFormat="1" applyFont="1" applyFill="1" applyBorder="1" applyAlignment="1" applyProtection="1">
      <alignment horizontal="center"/>
    </xf>
    <xf numFmtId="166" fontId="2" fillId="0" borderId="2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abSelected="1" view="pageBreakPreview" zoomScale="60" zoomScaleNormal="70" workbookViewId="0">
      <selection activeCell="H16" sqref="H16"/>
    </sheetView>
  </sheetViews>
  <sheetFormatPr defaultRowHeight="18" customHeight="1" x14ac:dyDescent="0.25"/>
  <cols>
    <col min="1" max="1" width="35.6640625" customWidth="1"/>
    <col min="2" max="2" width="80.6640625" customWidth="1"/>
    <col min="3" max="3" width="8.88671875" hidden="1" customWidth="1"/>
    <col min="4" max="4" width="12.44140625" hidden="1" customWidth="1"/>
    <col min="5" max="5" width="8.88671875" hidden="1" customWidth="1"/>
    <col min="6" max="6" width="18.77734375" style="13" customWidth="1"/>
    <col min="7" max="7" width="18.44140625" customWidth="1"/>
    <col min="8" max="8" width="18.109375" customWidth="1"/>
    <col min="10" max="10" width="13.44140625" customWidth="1"/>
  </cols>
  <sheetData>
    <row r="1" spans="1:12" ht="15.6" x14ac:dyDescent="0.3">
      <c r="B1" s="1"/>
      <c r="C1" s="1"/>
      <c r="D1" s="1"/>
      <c r="E1" s="1"/>
      <c r="G1" s="16"/>
      <c r="H1" s="2" t="s">
        <v>57</v>
      </c>
    </row>
    <row r="2" spans="1:12" ht="15.6" x14ac:dyDescent="0.3">
      <c r="B2" s="1"/>
      <c r="C2" s="1"/>
      <c r="D2" s="1"/>
      <c r="E2" s="1"/>
      <c r="G2" s="16"/>
      <c r="H2" s="2" t="s">
        <v>124</v>
      </c>
    </row>
    <row r="3" spans="1:12" ht="15.6" x14ac:dyDescent="0.3">
      <c r="B3" s="1"/>
      <c r="C3" s="1"/>
      <c r="D3" s="1"/>
      <c r="E3" s="1"/>
      <c r="G3" s="16"/>
      <c r="H3" s="2" t="s">
        <v>58</v>
      </c>
    </row>
    <row r="4" spans="1:12" ht="15.6" x14ac:dyDescent="0.3">
      <c r="B4" s="1"/>
      <c r="C4" s="1"/>
      <c r="D4" s="1"/>
      <c r="E4" s="1"/>
      <c r="G4" s="16"/>
      <c r="H4" s="2" t="s">
        <v>100</v>
      </c>
    </row>
    <row r="5" spans="1:12" ht="15.6" x14ac:dyDescent="0.3">
      <c r="B5" s="1"/>
      <c r="C5" s="1"/>
      <c r="D5" s="1"/>
      <c r="E5" s="1"/>
      <c r="G5" s="16"/>
      <c r="H5" s="2" t="s">
        <v>125</v>
      </c>
    </row>
    <row r="6" spans="1:12" ht="64.95" customHeight="1" x14ac:dyDescent="0.25">
      <c r="A6" s="61" t="s">
        <v>101</v>
      </c>
      <c r="B6" s="61"/>
      <c r="C6" s="61"/>
      <c r="D6" s="61"/>
      <c r="E6" s="61"/>
      <c r="F6" s="61"/>
      <c r="G6" s="61"/>
      <c r="H6" s="61"/>
    </row>
    <row r="7" spans="1:12" ht="13.2" x14ac:dyDescent="0.25"/>
    <row r="8" spans="1:12" ht="18" customHeight="1" x14ac:dyDescent="0.35">
      <c r="B8" s="3"/>
      <c r="C8" s="3"/>
      <c r="D8" s="3"/>
      <c r="E8" s="3"/>
      <c r="H8" s="14" t="s">
        <v>0</v>
      </c>
    </row>
    <row r="9" spans="1:12" ht="25.2" customHeight="1" x14ac:dyDescent="0.25">
      <c r="A9" s="62" t="s">
        <v>2</v>
      </c>
      <c r="B9" s="62" t="s">
        <v>97</v>
      </c>
      <c r="C9" s="62" t="s">
        <v>9</v>
      </c>
      <c r="D9" s="62" t="s">
        <v>1</v>
      </c>
      <c r="E9" s="62" t="s">
        <v>8</v>
      </c>
      <c r="F9" s="62" t="s">
        <v>98</v>
      </c>
      <c r="G9" s="64" t="s">
        <v>99</v>
      </c>
      <c r="H9" s="65" t="s">
        <v>102</v>
      </c>
    </row>
    <row r="10" spans="1:12" ht="25.2" customHeight="1" x14ac:dyDescent="0.25">
      <c r="A10" s="62"/>
      <c r="B10" s="62"/>
      <c r="C10" s="62"/>
      <c r="D10" s="62"/>
      <c r="E10" s="62"/>
      <c r="F10" s="63"/>
      <c r="G10" s="64"/>
      <c r="H10" s="66"/>
    </row>
    <row r="11" spans="1:12" ht="19.5" hidden="1" customHeight="1" x14ac:dyDescent="0.25">
      <c r="A11" s="4" t="s">
        <v>5</v>
      </c>
      <c r="B11" s="4" t="s">
        <v>3</v>
      </c>
      <c r="C11" s="4" t="s">
        <v>4</v>
      </c>
      <c r="D11" s="4" t="s">
        <v>5</v>
      </c>
      <c r="E11" s="4" t="s">
        <v>6</v>
      </c>
      <c r="F11" s="4" t="s">
        <v>7</v>
      </c>
      <c r="G11" s="33"/>
      <c r="H11" s="33"/>
    </row>
    <row r="12" spans="1:12" ht="19.5" customHeight="1" x14ac:dyDescent="0.3">
      <c r="A12" s="38" t="s">
        <v>3</v>
      </c>
      <c r="B12" s="38" t="s">
        <v>4</v>
      </c>
      <c r="C12" s="38"/>
      <c r="D12" s="38"/>
      <c r="E12" s="38"/>
      <c r="F12" s="38" t="s">
        <v>5</v>
      </c>
      <c r="G12" s="39">
        <v>4</v>
      </c>
      <c r="H12" s="39">
        <v>5</v>
      </c>
    </row>
    <row r="13" spans="1:12" ht="19.5" customHeight="1" x14ac:dyDescent="0.3">
      <c r="A13" s="6" t="s">
        <v>10</v>
      </c>
      <c r="B13" s="5" t="s">
        <v>11</v>
      </c>
      <c r="C13" s="6"/>
      <c r="D13" s="6"/>
      <c r="E13" s="5" t="s">
        <v>11</v>
      </c>
      <c r="F13" s="42">
        <f>F14+F17+F20+F28+F31+F38</f>
        <v>6402.2</v>
      </c>
      <c r="G13" s="42">
        <f t="shared" ref="G13:H13" si="0">G14+G17+G20+G28+G31+G38</f>
        <v>6629.2</v>
      </c>
      <c r="H13" s="42">
        <f t="shared" si="0"/>
        <v>6862.8000000000011</v>
      </c>
      <c r="J13" s="57">
        <f>F13/2</f>
        <v>3201.1</v>
      </c>
      <c r="K13">
        <f t="shared" ref="K13:L13" si="1">G13/2</f>
        <v>3314.6</v>
      </c>
      <c r="L13">
        <f t="shared" si="1"/>
        <v>3431.4000000000005</v>
      </c>
    </row>
    <row r="14" spans="1:12" ht="19.5" customHeight="1" x14ac:dyDescent="0.3">
      <c r="A14" s="56" t="s">
        <v>12</v>
      </c>
      <c r="B14" s="9" t="s">
        <v>13</v>
      </c>
      <c r="C14" s="56"/>
      <c r="D14" s="56"/>
      <c r="E14" s="9" t="s">
        <v>13</v>
      </c>
      <c r="F14" s="42">
        <f>F15</f>
        <v>1880.1</v>
      </c>
      <c r="G14" s="42">
        <f t="shared" ref="G14:H14" si="2">G15</f>
        <v>2030.5</v>
      </c>
      <c r="H14" s="42">
        <f t="shared" si="2"/>
        <v>2178.6999999999998</v>
      </c>
    </row>
    <row r="15" spans="1:12" ht="34.5" customHeight="1" x14ac:dyDescent="0.3">
      <c r="A15" s="11" t="s">
        <v>14</v>
      </c>
      <c r="B15" s="10" t="s">
        <v>15</v>
      </c>
      <c r="C15" s="11"/>
      <c r="D15" s="11"/>
      <c r="E15" s="10" t="s">
        <v>15</v>
      </c>
      <c r="F15" s="43">
        <v>1880.1</v>
      </c>
      <c r="G15" s="44">
        <v>2030.5</v>
      </c>
      <c r="H15" s="44">
        <v>2178.6999999999998</v>
      </c>
    </row>
    <row r="16" spans="1:12" ht="71.25" customHeight="1" x14ac:dyDescent="0.3">
      <c r="A16" s="11" t="s">
        <v>16</v>
      </c>
      <c r="B16" s="10" t="s">
        <v>17</v>
      </c>
      <c r="C16" s="11"/>
      <c r="D16" s="11"/>
      <c r="E16" s="10" t="s">
        <v>17</v>
      </c>
      <c r="F16" s="43">
        <v>1880.1</v>
      </c>
      <c r="G16" s="44">
        <v>2030.5</v>
      </c>
      <c r="H16" s="44">
        <v>2178.6999999999998</v>
      </c>
    </row>
    <row r="17" spans="1:8" ht="33.75" customHeight="1" x14ac:dyDescent="0.3">
      <c r="A17" s="56" t="s">
        <v>18</v>
      </c>
      <c r="B17" s="9" t="s">
        <v>19</v>
      </c>
      <c r="C17" s="56"/>
      <c r="D17" s="56"/>
      <c r="E17" s="9" t="s">
        <v>19</v>
      </c>
      <c r="F17" s="42">
        <f>F19</f>
        <v>609.20000000000005</v>
      </c>
      <c r="G17" s="42">
        <f t="shared" ref="G17:H17" si="3">G19</f>
        <v>670.1</v>
      </c>
      <c r="H17" s="42">
        <f t="shared" si="3"/>
        <v>739.1</v>
      </c>
    </row>
    <row r="18" spans="1:8" ht="31.5" customHeight="1" x14ac:dyDescent="0.3">
      <c r="A18" s="11" t="s">
        <v>20</v>
      </c>
      <c r="B18" s="10" t="s">
        <v>21</v>
      </c>
      <c r="C18" s="11"/>
      <c r="D18" s="11"/>
      <c r="E18" s="10" t="s">
        <v>21</v>
      </c>
      <c r="F18" s="43">
        <f>F19</f>
        <v>609.20000000000005</v>
      </c>
      <c r="G18" s="43">
        <f t="shared" ref="G18:H18" si="4">G19</f>
        <v>670.1</v>
      </c>
      <c r="H18" s="43">
        <f t="shared" si="4"/>
        <v>739.1</v>
      </c>
    </row>
    <row r="19" spans="1:8" ht="23.25" customHeight="1" x14ac:dyDescent="0.3">
      <c r="A19" s="11" t="s">
        <v>22</v>
      </c>
      <c r="B19" s="10" t="s">
        <v>21</v>
      </c>
      <c r="C19" s="11"/>
      <c r="D19" s="11"/>
      <c r="E19" s="10" t="s">
        <v>21</v>
      </c>
      <c r="F19" s="43">
        <v>609.20000000000005</v>
      </c>
      <c r="G19" s="44">
        <v>670.1</v>
      </c>
      <c r="H19" s="44">
        <v>739.1</v>
      </c>
    </row>
    <row r="20" spans="1:8" ht="27" customHeight="1" x14ac:dyDescent="0.3">
      <c r="A20" s="22" t="s">
        <v>65</v>
      </c>
      <c r="B20" s="9" t="s">
        <v>63</v>
      </c>
      <c r="C20" s="56"/>
      <c r="D20" s="56"/>
      <c r="E20" s="9" t="s">
        <v>19</v>
      </c>
      <c r="F20" s="45">
        <f>F21+F23</f>
        <v>3801.9</v>
      </c>
      <c r="G20" s="45">
        <f t="shared" ref="G20:H20" si="5">G21+G23</f>
        <v>3813.7</v>
      </c>
      <c r="H20" s="45">
        <f t="shared" si="5"/>
        <v>3825.8</v>
      </c>
    </row>
    <row r="21" spans="1:8" ht="25.5" customHeight="1" x14ac:dyDescent="0.3">
      <c r="A21" s="11" t="s">
        <v>66</v>
      </c>
      <c r="B21" s="19" t="s">
        <v>64</v>
      </c>
      <c r="C21" s="11"/>
      <c r="D21" s="11"/>
      <c r="E21" s="10" t="s">
        <v>21</v>
      </c>
      <c r="F21" s="46">
        <v>619.9</v>
      </c>
      <c r="G21" s="44">
        <v>631.70000000000005</v>
      </c>
      <c r="H21" s="44">
        <v>643.79999999999995</v>
      </c>
    </row>
    <row r="22" spans="1:8" ht="54.75" customHeight="1" x14ac:dyDescent="0.3">
      <c r="A22" s="23" t="s">
        <v>68</v>
      </c>
      <c r="B22" s="19" t="s">
        <v>67</v>
      </c>
      <c r="C22" s="11"/>
      <c r="D22" s="11"/>
      <c r="E22" s="10" t="s">
        <v>21</v>
      </c>
      <c r="F22" s="46">
        <v>619.9</v>
      </c>
      <c r="G22" s="44">
        <v>631.70000000000005</v>
      </c>
      <c r="H22" s="44">
        <v>643.79999999999995</v>
      </c>
    </row>
    <row r="23" spans="1:8" ht="22.5" customHeight="1" x14ac:dyDescent="0.3">
      <c r="A23" s="21" t="s">
        <v>74</v>
      </c>
      <c r="B23" s="19" t="s">
        <v>69</v>
      </c>
      <c r="C23" s="11"/>
      <c r="D23" s="11"/>
      <c r="E23" s="10"/>
      <c r="F23" s="46">
        <f>F24+F26</f>
        <v>3182</v>
      </c>
      <c r="G23" s="46">
        <f t="shared" ref="G23:H23" si="6">G24+G26</f>
        <v>3182</v>
      </c>
      <c r="H23" s="46">
        <f t="shared" si="6"/>
        <v>3182</v>
      </c>
    </row>
    <row r="24" spans="1:8" ht="23.25" customHeight="1" x14ac:dyDescent="0.3">
      <c r="A24" s="25" t="s">
        <v>75</v>
      </c>
      <c r="B24" s="20" t="s">
        <v>70</v>
      </c>
      <c r="C24" s="11"/>
      <c r="D24" s="11"/>
      <c r="E24" s="10"/>
      <c r="F24" s="46">
        <f>F25</f>
        <v>1247.7</v>
      </c>
      <c r="G24" s="46">
        <f t="shared" ref="G24:H24" si="7">G25</f>
        <v>1247.7</v>
      </c>
      <c r="H24" s="46">
        <f t="shared" si="7"/>
        <v>1247.7</v>
      </c>
    </row>
    <row r="25" spans="1:8" ht="37.5" customHeight="1" x14ac:dyDescent="0.3">
      <c r="A25" s="25" t="s">
        <v>76</v>
      </c>
      <c r="B25" s="24" t="s">
        <v>71</v>
      </c>
      <c r="C25" s="11"/>
      <c r="D25" s="11"/>
      <c r="E25" s="10"/>
      <c r="F25" s="46">
        <v>1247.7</v>
      </c>
      <c r="G25" s="46">
        <v>1247.7</v>
      </c>
      <c r="H25" s="46">
        <v>1247.7</v>
      </c>
    </row>
    <row r="26" spans="1:8" ht="27" customHeight="1" x14ac:dyDescent="0.3">
      <c r="A26" s="25" t="s">
        <v>77</v>
      </c>
      <c r="B26" s="24" t="s">
        <v>72</v>
      </c>
      <c r="C26" s="56"/>
      <c r="D26" s="56"/>
      <c r="E26" s="9" t="s">
        <v>24</v>
      </c>
      <c r="F26" s="47">
        <v>1934.3</v>
      </c>
      <c r="G26" s="47">
        <v>1934.3</v>
      </c>
      <c r="H26" s="47">
        <v>1934.3</v>
      </c>
    </row>
    <row r="27" spans="1:8" ht="19.5" customHeight="1" x14ac:dyDescent="0.3">
      <c r="A27" s="25" t="s">
        <v>78</v>
      </c>
      <c r="B27" s="24" t="s">
        <v>73</v>
      </c>
      <c r="C27" s="56"/>
      <c r="D27" s="56"/>
      <c r="E27" s="9"/>
      <c r="F27" s="47">
        <v>1934.3</v>
      </c>
      <c r="G27" s="47">
        <v>1934.3</v>
      </c>
      <c r="H27" s="47">
        <v>1934.3</v>
      </c>
    </row>
    <row r="28" spans="1:8" ht="28.5" customHeight="1" x14ac:dyDescent="0.3">
      <c r="A28" s="56" t="s">
        <v>23</v>
      </c>
      <c r="B28" s="9" t="s">
        <v>24</v>
      </c>
      <c r="C28" s="11"/>
      <c r="D28" s="11"/>
      <c r="E28" s="10" t="s">
        <v>25</v>
      </c>
      <c r="F28" s="42">
        <f>F29</f>
        <v>11.7</v>
      </c>
      <c r="G28" s="42">
        <f t="shared" ref="G28:H28" si="8">G29</f>
        <v>12.1</v>
      </c>
      <c r="H28" s="42">
        <f t="shared" si="8"/>
        <v>12.6</v>
      </c>
    </row>
    <row r="29" spans="1:8" ht="58.5" customHeight="1" x14ac:dyDescent="0.3">
      <c r="A29" s="18" t="s">
        <v>60</v>
      </c>
      <c r="B29" s="17" t="s">
        <v>59</v>
      </c>
      <c r="C29" s="11"/>
      <c r="D29" s="11"/>
      <c r="E29" s="10" t="s">
        <v>26</v>
      </c>
      <c r="F29" s="48">
        <v>11.7</v>
      </c>
      <c r="G29" s="44">
        <v>12.1</v>
      </c>
      <c r="H29" s="44">
        <v>12.6</v>
      </c>
    </row>
    <row r="30" spans="1:8" ht="51.75" customHeight="1" x14ac:dyDescent="0.3">
      <c r="A30" s="18" t="s">
        <v>62</v>
      </c>
      <c r="B30" s="17" t="s">
        <v>61</v>
      </c>
      <c r="C30" s="8"/>
      <c r="D30" s="8"/>
      <c r="E30" s="7" t="s">
        <v>27</v>
      </c>
      <c r="F30" s="43">
        <v>11.7</v>
      </c>
      <c r="G30" s="44">
        <v>12.1</v>
      </c>
      <c r="H30" s="44">
        <v>12.6</v>
      </c>
    </row>
    <row r="31" spans="1:8" ht="52.5" customHeight="1" x14ac:dyDescent="0.3">
      <c r="A31" s="22" t="s">
        <v>28</v>
      </c>
      <c r="B31" s="9" t="s">
        <v>29</v>
      </c>
      <c r="C31" s="11"/>
      <c r="D31" s="11"/>
      <c r="E31" s="10" t="s">
        <v>31</v>
      </c>
      <c r="F31" s="41">
        <f>F32+F35</f>
        <v>95.9</v>
      </c>
      <c r="G31" s="41">
        <f t="shared" ref="G31:H31" si="9">G32+G35</f>
        <v>99.3</v>
      </c>
      <c r="H31" s="41">
        <f t="shared" si="9"/>
        <v>103</v>
      </c>
    </row>
    <row r="32" spans="1:8" ht="86.4" customHeight="1" x14ac:dyDescent="0.3">
      <c r="A32" s="21" t="s">
        <v>30</v>
      </c>
      <c r="B32" s="17" t="s">
        <v>79</v>
      </c>
      <c r="C32" s="11"/>
      <c r="D32" s="11"/>
      <c r="E32" s="10" t="s">
        <v>32</v>
      </c>
      <c r="F32" s="43">
        <f>F34</f>
        <v>88.4</v>
      </c>
      <c r="G32" s="43">
        <f t="shared" ref="G32:H32" si="10">G34</f>
        <v>91.8</v>
      </c>
      <c r="H32" s="43">
        <f t="shared" si="10"/>
        <v>95.5</v>
      </c>
    </row>
    <row r="33" spans="1:8" ht="69" customHeight="1" x14ac:dyDescent="0.3">
      <c r="A33" s="26" t="s">
        <v>82</v>
      </c>
      <c r="B33" s="55" t="s">
        <v>80</v>
      </c>
      <c r="C33" s="11"/>
      <c r="D33" s="11"/>
      <c r="E33" s="10" t="s">
        <v>33</v>
      </c>
      <c r="F33" s="43">
        <v>88.4</v>
      </c>
      <c r="G33" s="44">
        <v>91.8</v>
      </c>
      <c r="H33" s="44">
        <v>95.5</v>
      </c>
    </row>
    <row r="34" spans="1:8" ht="67.2" customHeight="1" x14ac:dyDescent="0.3">
      <c r="A34" s="26" t="s">
        <v>83</v>
      </c>
      <c r="B34" s="55" t="s">
        <v>81</v>
      </c>
      <c r="C34" s="11"/>
      <c r="D34" s="11"/>
      <c r="E34" s="10" t="s">
        <v>34</v>
      </c>
      <c r="F34" s="43">
        <v>88.4</v>
      </c>
      <c r="G34" s="44">
        <v>91.8</v>
      </c>
      <c r="H34" s="44">
        <v>95.5</v>
      </c>
    </row>
    <row r="35" spans="1:8" ht="54" customHeight="1" x14ac:dyDescent="0.3">
      <c r="A35" s="26" t="s">
        <v>118</v>
      </c>
      <c r="B35" s="55" t="s">
        <v>119</v>
      </c>
      <c r="C35" s="11"/>
      <c r="D35" s="11"/>
      <c r="E35" s="10"/>
      <c r="F35" s="43">
        <f>F37</f>
        <v>7.5</v>
      </c>
      <c r="G35" s="43">
        <f t="shared" ref="G35:H35" si="11">G37</f>
        <v>7.5</v>
      </c>
      <c r="H35" s="43">
        <f t="shared" si="11"/>
        <v>7.5</v>
      </c>
    </row>
    <row r="36" spans="1:8" ht="36" customHeight="1" x14ac:dyDescent="0.3">
      <c r="A36" s="26" t="s">
        <v>120</v>
      </c>
      <c r="B36" s="55" t="s">
        <v>121</v>
      </c>
      <c r="C36" s="11"/>
      <c r="D36" s="11"/>
      <c r="E36" s="10"/>
      <c r="F36" s="43">
        <f>F37</f>
        <v>7.5</v>
      </c>
      <c r="G36" s="43">
        <f t="shared" ref="G36:H36" si="12">G37</f>
        <v>7.5</v>
      </c>
      <c r="H36" s="43">
        <f t="shared" si="12"/>
        <v>7.5</v>
      </c>
    </row>
    <row r="37" spans="1:8" ht="51" customHeight="1" x14ac:dyDescent="0.3">
      <c r="A37" s="26" t="s">
        <v>122</v>
      </c>
      <c r="B37" s="55" t="s">
        <v>123</v>
      </c>
      <c r="C37" s="11"/>
      <c r="D37" s="11"/>
      <c r="E37" s="10"/>
      <c r="F37" s="43">
        <v>7.5</v>
      </c>
      <c r="G37" s="43">
        <v>7.5</v>
      </c>
      <c r="H37" s="43">
        <v>7.5</v>
      </c>
    </row>
    <row r="38" spans="1:8" ht="48.75" customHeight="1" x14ac:dyDescent="0.3">
      <c r="A38" s="56" t="s">
        <v>35</v>
      </c>
      <c r="B38" s="9" t="s">
        <v>36</v>
      </c>
      <c r="C38" s="11"/>
      <c r="D38" s="11"/>
      <c r="E38" s="10" t="s">
        <v>37</v>
      </c>
      <c r="F38" s="41">
        <f>F40</f>
        <v>3.4</v>
      </c>
      <c r="G38" s="41">
        <f t="shared" ref="G38:H38" si="13">G40</f>
        <v>3.5</v>
      </c>
      <c r="H38" s="41">
        <f t="shared" si="13"/>
        <v>3.6</v>
      </c>
    </row>
    <row r="39" spans="1:8" ht="33.450000000000003" customHeight="1" x14ac:dyDescent="0.3">
      <c r="A39" s="11" t="s">
        <v>38</v>
      </c>
      <c r="B39" s="10" t="s">
        <v>39</v>
      </c>
      <c r="C39" s="11"/>
      <c r="D39" s="11"/>
      <c r="E39" s="10" t="s">
        <v>40</v>
      </c>
      <c r="F39" s="43">
        <v>3.4</v>
      </c>
      <c r="G39" s="44">
        <v>3.5</v>
      </c>
      <c r="H39" s="44">
        <v>3.6</v>
      </c>
    </row>
    <row r="40" spans="1:8" ht="42.75" customHeight="1" x14ac:dyDescent="0.3">
      <c r="A40" s="11" t="s">
        <v>90</v>
      </c>
      <c r="B40" s="10" t="s">
        <v>89</v>
      </c>
      <c r="C40" s="6"/>
      <c r="D40" s="6"/>
      <c r="E40" s="5" t="s">
        <v>42</v>
      </c>
      <c r="F40" s="48">
        <v>3.4</v>
      </c>
      <c r="G40" s="44">
        <v>3.5</v>
      </c>
      <c r="H40" s="44">
        <v>3.6</v>
      </c>
    </row>
    <row r="41" spans="1:8" ht="28.5" customHeight="1" x14ac:dyDescent="0.3">
      <c r="A41" s="6" t="s">
        <v>41</v>
      </c>
      <c r="B41" s="51" t="s">
        <v>42</v>
      </c>
      <c r="C41" s="52"/>
      <c r="D41" s="52"/>
      <c r="E41" s="53" t="s">
        <v>44</v>
      </c>
      <c r="F41" s="54">
        <f>F42</f>
        <v>18367.900000000001</v>
      </c>
      <c r="G41" s="54">
        <f t="shared" ref="G41:H41" si="14">G42</f>
        <v>13945.399999999998</v>
      </c>
      <c r="H41" s="54">
        <f t="shared" si="14"/>
        <v>14233.899999999998</v>
      </c>
    </row>
    <row r="42" spans="1:8" ht="36" customHeight="1" x14ac:dyDescent="0.3">
      <c r="A42" s="56" t="s">
        <v>43</v>
      </c>
      <c r="B42" s="9" t="s">
        <v>44</v>
      </c>
      <c r="C42" s="11"/>
      <c r="D42" s="11"/>
      <c r="E42" s="28" t="s">
        <v>45</v>
      </c>
      <c r="F42" s="42">
        <f>F43+F46+F51</f>
        <v>18367.900000000001</v>
      </c>
      <c r="G42" s="42">
        <f>G43+G46+G51</f>
        <v>13945.399999999998</v>
      </c>
      <c r="H42" s="42">
        <f>H43+H46+H51</f>
        <v>14233.899999999998</v>
      </c>
    </row>
    <row r="43" spans="1:8" ht="33.450000000000003" customHeight="1" x14ac:dyDescent="0.3">
      <c r="A43" s="11" t="s">
        <v>105</v>
      </c>
      <c r="B43" s="10" t="s">
        <v>45</v>
      </c>
      <c r="C43" s="11"/>
      <c r="D43" s="11"/>
      <c r="E43" s="10" t="s">
        <v>46</v>
      </c>
      <c r="F43" s="43">
        <f>F45</f>
        <v>14022.6</v>
      </c>
      <c r="G43" s="43">
        <f t="shared" ref="G43:H43" si="15">G45</f>
        <v>8972.2999999999993</v>
      </c>
      <c r="H43" s="43">
        <f t="shared" si="15"/>
        <v>9254.4</v>
      </c>
    </row>
    <row r="44" spans="1:8" ht="33.450000000000003" customHeight="1" x14ac:dyDescent="0.3">
      <c r="A44" s="11" t="s">
        <v>106</v>
      </c>
      <c r="B44" s="10" t="s">
        <v>46</v>
      </c>
      <c r="C44" s="11"/>
      <c r="D44" s="11"/>
      <c r="E44" s="10" t="s">
        <v>47</v>
      </c>
      <c r="F44" s="43">
        <f>F45</f>
        <v>14022.6</v>
      </c>
      <c r="G44" s="43">
        <f t="shared" ref="G44:H44" si="16">G45</f>
        <v>8972.2999999999993</v>
      </c>
      <c r="H44" s="43">
        <f t="shared" si="16"/>
        <v>9254.4</v>
      </c>
    </row>
    <row r="45" spans="1:8" ht="33.450000000000003" customHeight="1" x14ac:dyDescent="0.3">
      <c r="A45" s="29" t="s">
        <v>107</v>
      </c>
      <c r="B45" s="17" t="s">
        <v>84</v>
      </c>
      <c r="C45" s="11"/>
      <c r="D45" s="11"/>
      <c r="E45" s="10"/>
      <c r="F45" s="58">
        <v>14022.6</v>
      </c>
      <c r="G45" s="59">
        <v>8972.2999999999993</v>
      </c>
      <c r="H45" s="59">
        <v>9254.4</v>
      </c>
    </row>
    <row r="46" spans="1:8" ht="40.5" customHeight="1" x14ac:dyDescent="0.3">
      <c r="A46" s="27" t="s">
        <v>108</v>
      </c>
      <c r="B46" s="30" t="s">
        <v>91</v>
      </c>
      <c r="C46" s="11"/>
      <c r="D46" s="11"/>
      <c r="E46" s="10" t="s">
        <v>48</v>
      </c>
      <c r="F46" s="43">
        <f>F49+F47</f>
        <v>208.39999999999998</v>
      </c>
      <c r="G46" s="43">
        <f t="shared" ref="G46:H46" si="17">G49+G47</f>
        <v>209.39999999999998</v>
      </c>
      <c r="H46" s="43">
        <f t="shared" si="17"/>
        <v>215.79999999999998</v>
      </c>
    </row>
    <row r="47" spans="1:8" ht="39.75" customHeight="1" x14ac:dyDescent="0.3">
      <c r="A47" s="21" t="s">
        <v>109</v>
      </c>
      <c r="B47" s="17" t="s">
        <v>87</v>
      </c>
      <c r="C47" s="11"/>
      <c r="D47" s="11"/>
      <c r="E47" s="10" t="s">
        <v>51</v>
      </c>
      <c r="F47" s="43">
        <v>0.2</v>
      </c>
      <c r="G47" s="44">
        <v>0.2</v>
      </c>
      <c r="H47" s="44">
        <v>0.2</v>
      </c>
    </row>
    <row r="48" spans="1:8" ht="38.25" customHeight="1" x14ac:dyDescent="0.3">
      <c r="A48" s="21" t="s">
        <v>110</v>
      </c>
      <c r="B48" s="17" t="s">
        <v>88</v>
      </c>
      <c r="C48" s="11"/>
      <c r="D48" s="11"/>
      <c r="E48" s="10" t="s">
        <v>52</v>
      </c>
      <c r="F48" s="43">
        <v>0.2</v>
      </c>
      <c r="G48" s="44">
        <v>0.2</v>
      </c>
      <c r="H48" s="44">
        <v>0.2</v>
      </c>
    </row>
    <row r="49" spans="1:8" ht="63" customHeight="1" x14ac:dyDescent="0.3">
      <c r="A49" s="31" t="s">
        <v>111</v>
      </c>
      <c r="B49" s="17" t="s">
        <v>85</v>
      </c>
      <c r="C49" s="11"/>
      <c r="D49" s="11"/>
      <c r="E49" s="10" t="s">
        <v>49</v>
      </c>
      <c r="F49" s="43">
        <f>F50</f>
        <v>208.2</v>
      </c>
      <c r="G49" s="43">
        <f t="shared" ref="G49:H49" si="18">G50</f>
        <v>209.2</v>
      </c>
      <c r="H49" s="43">
        <f t="shared" si="18"/>
        <v>215.6</v>
      </c>
    </row>
    <row r="50" spans="1:8" ht="63.75" customHeight="1" x14ac:dyDescent="0.3">
      <c r="A50" s="21" t="s">
        <v>112</v>
      </c>
      <c r="B50" s="17" t="s">
        <v>86</v>
      </c>
      <c r="C50" s="11"/>
      <c r="D50" s="11"/>
      <c r="E50" s="10" t="s">
        <v>50</v>
      </c>
      <c r="F50" s="43">
        <v>208.2</v>
      </c>
      <c r="G50" s="43">
        <v>209.2</v>
      </c>
      <c r="H50" s="43">
        <v>215.6</v>
      </c>
    </row>
    <row r="51" spans="1:8" ht="31.5" customHeight="1" x14ac:dyDescent="0.3">
      <c r="A51" s="27" t="s">
        <v>113</v>
      </c>
      <c r="B51" s="17" t="s">
        <v>56</v>
      </c>
      <c r="C51" s="11"/>
      <c r="D51" s="11"/>
      <c r="E51" s="10" t="s">
        <v>53</v>
      </c>
      <c r="F51" s="43">
        <f>F52+F54</f>
        <v>4136.8999999999996</v>
      </c>
      <c r="G51" s="43">
        <f t="shared" ref="G51:H52" si="19">G52</f>
        <v>4763.7</v>
      </c>
      <c r="H51" s="43">
        <f t="shared" si="19"/>
        <v>4763.7</v>
      </c>
    </row>
    <row r="52" spans="1:8" ht="30.75" customHeight="1" x14ac:dyDescent="0.3">
      <c r="A52" s="27" t="s">
        <v>114</v>
      </c>
      <c r="B52" s="32" t="s">
        <v>92</v>
      </c>
      <c r="C52" s="11"/>
      <c r="D52" s="11"/>
      <c r="E52" s="10" t="s">
        <v>54</v>
      </c>
      <c r="F52" s="43">
        <f>F53</f>
        <v>4136.8999999999996</v>
      </c>
      <c r="G52" s="43">
        <f t="shared" si="19"/>
        <v>4763.7</v>
      </c>
      <c r="H52" s="43">
        <f t="shared" si="19"/>
        <v>4763.7</v>
      </c>
    </row>
    <row r="53" spans="1:8" ht="62.4" customHeight="1" x14ac:dyDescent="0.3">
      <c r="A53" s="27" t="s">
        <v>115</v>
      </c>
      <c r="B53" s="32" t="s">
        <v>93</v>
      </c>
      <c r="C53" s="11"/>
      <c r="D53" s="11"/>
      <c r="E53" s="10" t="s">
        <v>55</v>
      </c>
      <c r="F53" s="58">
        <f>304.4+3832.5</f>
        <v>4136.8999999999996</v>
      </c>
      <c r="G53" s="58">
        <f>1814.7+2949</f>
        <v>4763.7</v>
      </c>
      <c r="H53" s="58">
        <f>1814.7+2949</f>
        <v>4763.7</v>
      </c>
    </row>
    <row r="54" spans="1:8" ht="18" customHeight="1" x14ac:dyDescent="0.3">
      <c r="A54" s="27" t="s">
        <v>116</v>
      </c>
      <c r="B54" s="32" t="s">
        <v>103</v>
      </c>
      <c r="C54" s="12"/>
      <c r="D54" s="12"/>
      <c r="E54" s="12"/>
      <c r="F54" s="43"/>
      <c r="G54" s="43"/>
      <c r="H54" s="43"/>
    </row>
    <row r="55" spans="1:8" ht="18" customHeight="1" x14ac:dyDescent="0.3">
      <c r="A55" s="27" t="s">
        <v>117</v>
      </c>
      <c r="B55" s="32" t="s">
        <v>104</v>
      </c>
      <c r="C55" s="12"/>
      <c r="D55" s="12"/>
      <c r="E55" s="12"/>
      <c r="F55" s="43"/>
      <c r="G55" s="43"/>
      <c r="H55" s="43"/>
    </row>
    <row r="56" spans="1:8" ht="24.6" customHeight="1" x14ac:dyDescent="0.3">
      <c r="A56" s="38"/>
      <c r="B56" s="40" t="s">
        <v>96</v>
      </c>
      <c r="C56" s="38"/>
      <c r="D56" s="38"/>
      <c r="E56" s="38"/>
      <c r="F56" s="41">
        <f>F13+F41</f>
        <v>24770.100000000002</v>
      </c>
      <c r="G56" s="41">
        <f>G13+G41</f>
        <v>20574.599999999999</v>
      </c>
      <c r="H56" s="41">
        <f>H13+H41</f>
        <v>21096.699999999997</v>
      </c>
    </row>
    <row r="57" spans="1:8" ht="45" customHeight="1" x14ac:dyDescent="0.35">
      <c r="B57" s="50"/>
      <c r="C57" s="12"/>
      <c r="D57" s="12"/>
      <c r="E57" s="12"/>
      <c r="F57" s="15"/>
    </row>
    <row r="58" spans="1:8" ht="45" customHeight="1" x14ac:dyDescent="0.35">
      <c r="B58" s="50"/>
      <c r="C58" s="12"/>
      <c r="D58" s="12"/>
      <c r="E58" s="12"/>
      <c r="F58" s="15"/>
    </row>
    <row r="59" spans="1:8" ht="18" customHeight="1" x14ac:dyDescent="0.35">
      <c r="B59" s="50"/>
      <c r="C59" s="12"/>
      <c r="D59" s="12"/>
      <c r="E59" s="12"/>
      <c r="F59" s="15"/>
    </row>
    <row r="60" spans="1:8" ht="18" customHeight="1" x14ac:dyDescent="0.25">
      <c r="A60" s="37" t="s">
        <v>94</v>
      </c>
      <c r="B60" s="37"/>
      <c r="C60" s="36"/>
      <c r="D60" s="36"/>
      <c r="E60" s="36"/>
      <c r="F60" s="36"/>
      <c r="G60" s="60" t="s">
        <v>95</v>
      </c>
      <c r="H60" s="60"/>
    </row>
    <row r="61" spans="1:8" ht="18" customHeight="1" x14ac:dyDescent="0.25">
      <c r="A61" s="37"/>
      <c r="B61" s="37"/>
      <c r="C61" s="36"/>
      <c r="D61" s="36"/>
      <c r="E61" s="36"/>
      <c r="F61" s="36"/>
      <c r="G61" s="60"/>
      <c r="H61" s="60"/>
    </row>
    <row r="62" spans="1:8" ht="18" customHeight="1" x14ac:dyDescent="0.25">
      <c r="B62" s="34"/>
    </row>
    <row r="63" spans="1:8" ht="18" customHeight="1" x14ac:dyDescent="0.35">
      <c r="B63" s="35"/>
    </row>
    <row r="66" spans="2:6" ht="18" customHeight="1" x14ac:dyDescent="0.25">
      <c r="B66" s="49"/>
      <c r="F66"/>
    </row>
  </sheetData>
  <mergeCells count="11">
    <mergeCell ref="G60:H60"/>
    <mergeCell ref="G61:H61"/>
    <mergeCell ref="A6:H6"/>
    <mergeCell ref="B9:B10"/>
    <mergeCell ref="C9:C10"/>
    <mergeCell ref="F9:F10"/>
    <mergeCell ref="A9:A10"/>
    <mergeCell ref="D9:D10"/>
    <mergeCell ref="E9:E10"/>
    <mergeCell ref="G9:G10"/>
    <mergeCell ref="H9:H10"/>
  </mergeCells>
  <pageMargins left="0.98425196850393704" right="0.19685039370078741" top="0.59055118110236227" bottom="0.59055118110236227" header="0.39370078740157483" footer="0.39370078740157483"/>
  <pageSetup paperSize="9" scale="5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Даньшина</dc:creator>
  <dc:description>POI HSSF rep:2.39.2.231</dc:description>
  <cp:lastModifiedBy>User1</cp:lastModifiedBy>
  <cp:lastPrinted>2018-12-26T13:32:00Z</cp:lastPrinted>
  <dcterms:created xsi:type="dcterms:W3CDTF">2016-11-22T12:44:32Z</dcterms:created>
  <dcterms:modified xsi:type="dcterms:W3CDTF">2018-12-26T13:32:14Z</dcterms:modified>
</cp:coreProperties>
</file>